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50" windowWidth="19420" windowHeight="9980"/>
  </bookViews>
  <sheets>
    <sheet name="Приложение 2" sheetId="1" r:id="rId1"/>
  </sheets>
  <externalReferences>
    <externalReference r:id="rId2"/>
  </externalReferences>
  <calcPr calcId="125725" iterateDelta="1E-4"/>
</workbook>
</file>

<file path=xl/calcChain.xml><?xml version="1.0" encoding="utf-8"?>
<calcChain xmlns="http://schemas.openxmlformats.org/spreadsheetml/2006/main">
  <c r="D41" i="1"/>
  <c r="D40" s="1"/>
  <c r="D39"/>
  <c r="D38" s="1"/>
  <c r="D37"/>
  <c r="D36" s="1"/>
  <c r="D34"/>
  <c r="D33"/>
  <c r="D32"/>
  <c r="D31"/>
  <c r="D29"/>
  <c r="D28"/>
  <c r="D27" s="1"/>
  <c r="D25"/>
  <c r="D24" s="1"/>
  <c r="D23"/>
  <c r="D22" s="1"/>
  <c r="D21"/>
  <c r="D20"/>
  <c r="D19"/>
  <c r="D18"/>
  <c r="D17" s="1"/>
  <c r="D30" l="1"/>
  <c r="D42" s="1"/>
</calcChain>
</file>

<file path=xl/sharedStrings.xml><?xml version="1.0" encoding="utf-8"?>
<sst xmlns="http://schemas.openxmlformats.org/spreadsheetml/2006/main" count="88" uniqueCount="54">
  <si>
    <t>Приложение   2</t>
  </si>
  <si>
    <t>к  решению Решению Думы 
Конаковского муниципального округа</t>
  </si>
  <si>
    <t>Приложение 2</t>
  </si>
  <si>
    <t>к  решению Совета депутатов</t>
  </si>
  <si>
    <t xml:space="preserve"> сельского поселения "Завидово" Конаковского</t>
  </si>
  <si>
    <t>муниципального района Тверской области третьего созыва</t>
  </si>
  <si>
    <t>от 23 декабря 2022г.  № 24</t>
  </si>
  <si>
    <t xml:space="preserve"> "О бюджете сельского поселения «Завидово» на 2023 год"</t>
  </si>
  <si>
    <t>Распределение бюджетных ассигнований местного бюджета по разделам и подразделам классификации расходов бюджетов на 2023 год</t>
  </si>
  <si>
    <t>Р</t>
  </si>
  <si>
    <t>П</t>
  </si>
  <si>
    <t>Наименование</t>
  </si>
  <si>
    <t>Сумма (тыс.руб.)</t>
  </si>
  <si>
    <t>01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</si>
  <si>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</si>
  <si>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</si>
  <si>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субьектов Российской Федерации, местных администраций</t>
  </si>
  <si>
    <t>06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</si>
  <si>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</si>
  <si>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11</t>
  </si>
  <si>
    <t>Резервные фонды</t>
  </si>
  <si>
    <t>13</t>
  </si>
  <si>
    <t>Другие общегосударственные вопросы</t>
  </si>
  <si>
    <t>02</t>
  </si>
  <si>
    <t>00</t>
  </si>
  <si>
    <t>Национальная оборона</t>
  </si>
  <si>
    <t>03</t>
  </si>
  <si>
    <t>Мобилизационная и вневойсковая подготовка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</si>
  <si>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</si>
  <si>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</si>
  <si>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</si>
  <si>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пожарной безопасности</t>
  </si>
  <si>
    <t>Национальная экономика</t>
  </si>
  <si>
    <t>09</t>
  </si>
  <si>
    <t>Дорожное хозяйство (Дорожные фонды)</t>
  </si>
  <si>
    <t>12</t>
  </si>
  <si>
    <t>Другие вопросы в области национальной экономики</t>
  </si>
  <si>
    <t>05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</si>
  <si>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</si>
  <si>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</si>
  <si>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</si>
  <si>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</si>
  <si>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07</t>
  </si>
  <si>
    <t>Образование</t>
  </si>
  <si>
    <t>Молодежная политика и оздоровление детей</t>
  </si>
  <si>
    <t>08</t>
  </si>
  <si>
    <t xml:space="preserve">Культура, кинематография 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</si>
  <si>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</si>
  <si>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</si>
  <si>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</si>
  <si>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</si>
  <si>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</si>
  <si>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</si>
  <si>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от 15.12.2023г. № 92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</si>
</sst>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_(* #,##0.00_);_(* \(#,##0.00\);_(* &quot;-&quot;??_);_(@_)"/>
    <numFmt numFmtId="166" formatCode="_(* #,##0.000_);_(* \(#,##0.000\);_(* &quot;-&quot;??_);_(@_)"/>
    <numFmt numFmtId="167" formatCode="#,##0.000"/>
  </numFmts>
  <fonts count="5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>
      <alignment vertical="top" wrapText="1"/>
    </xf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166" fontId="3" fillId="0" borderId="1" xfId="1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166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164" fontId="3" fillId="0" borderId="1" xfId="0" applyNumberFormat="1" applyFont="1" applyFill="1" applyBorder="1" applyAlignment="1" applyProtection="1">
      <alignment vertical="center"/>
    </xf>
    <xf numFmtId="167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horizontal="right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</cellXfs>
  <cellStyles count="6">
    <cellStyle name="Excel Built-in Normal" xfId="2"/>
    <cellStyle name="Обычный" xfId="0" builtinId="0"/>
    <cellStyle name="Обычный 2" xfId="3"/>
    <cellStyle name="Финансовый" xfId="1" builtinId="3"/>
    <cellStyle name="Финансовый 2" xfId="4"/>
    <cellStyle name="Финансовый 2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__%20&#1056;&#1044;%20&#1055;&#1088;&#1080;&#1083;&#1086;&#1078;&#1077;&#1085;&#1080;&#1103;%20&#1080;&#1079;&#1084;%20&#1074;%20&#1073;&#1102;&#1076;&#1078;&#1077;&#1090;%20&#1085;&#1072;%202023%2015%20&#1076;&#1077;&#1082;&#1072;&#1073;&#1088;&#1103;%20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</sheetNames>
    <sheetDataSet>
      <sheetData sheetId="0"/>
      <sheetData sheetId="1"/>
      <sheetData sheetId="2">
        <row r="17">
          <cell r="F17">
            <v>7432.4470000000001</v>
          </cell>
        </row>
        <row r="27">
          <cell r="F27">
            <v>622.19299999999998</v>
          </cell>
        </row>
        <row r="33">
          <cell r="F33">
            <v>150</v>
          </cell>
        </row>
        <row r="38">
          <cell r="F38">
            <v>15496.449999999999</v>
          </cell>
        </row>
        <row r="56">
          <cell r="F56">
            <v>286.8</v>
          </cell>
        </row>
        <row r="63">
          <cell r="F63">
            <v>1189.3309999999999</v>
          </cell>
        </row>
        <row r="70">
          <cell r="F70">
            <v>32811.784999999996</v>
          </cell>
        </row>
        <row r="100">
          <cell r="F100">
            <v>245.27199999999999</v>
          </cell>
        </row>
        <row r="113">
          <cell r="F113">
            <v>32.524999999999999</v>
          </cell>
        </row>
        <row r="120">
          <cell r="F120">
            <v>83259.165000000008</v>
          </cell>
        </row>
        <row r="147">
          <cell r="F147">
            <v>19954.982</v>
          </cell>
        </row>
        <row r="178">
          <cell r="F178">
            <v>30470.363000000001</v>
          </cell>
        </row>
        <row r="215">
          <cell r="F215">
            <v>610.1</v>
          </cell>
        </row>
        <row r="223">
          <cell r="F223">
            <v>984.91999999999985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2"/>
  <sheetViews>
    <sheetView tabSelected="1" workbookViewId="0">
      <selection activeCell="C3" sqref="C3:D3"/>
    </sheetView>
  </sheetViews>
  <sheetFormatPr defaultColWidth="9.1796875" defaultRowHeight="12.5"/>
  <cols>
    <col min="1" max="1" width="4.453125" style="1" customWidth="1"/>
    <col min="2" max="2" width="5.1796875" style="1" customWidth="1"/>
    <col min="3" max="3" width="64.54296875" style="1" customWidth="1"/>
    <col min="4" max="4" width="22.54296875" style="1" customWidth="1"/>
    <col min="5" max="16384" width="9.1796875" style="1"/>
  </cols>
  <sheetData>
    <row r="1" spans="1:4" ht="13">
      <c r="C1" s="2"/>
      <c r="D1" s="3" t="s">
        <v>0</v>
      </c>
    </row>
    <row r="2" spans="1:4" ht="25.5" customHeight="1">
      <c r="C2" s="27" t="s">
        <v>1</v>
      </c>
      <c r="D2" s="27"/>
    </row>
    <row r="3" spans="1:4">
      <c r="C3" s="28" t="s">
        <v>53</v>
      </c>
      <c r="D3" s="28"/>
    </row>
    <row r="6" spans="1:4" ht="13">
      <c r="D6" s="4" t="s">
        <v>2</v>
      </c>
    </row>
    <row r="7" spans="1:4">
      <c r="C7" s="2"/>
      <c r="D7" s="5" t="s">
        <v>3</v>
      </c>
    </row>
    <row r="8" spans="1:4">
      <c r="C8" s="2"/>
      <c r="D8" s="6" t="s">
        <v>4</v>
      </c>
    </row>
    <row r="9" spans="1:4">
      <c r="C9" s="2"/>
      <c r="D9" s="6" t="s">
        <v>5</v>
      </c>
    </row>
    <row r="10" spans="1:4">
      <c r="C10" s="2"/>
      <c r="D10" s="7" t="s">
        <v>6</v>
      </c>
    </row>
    <row r="11" spans="1:4" ht="21" customHeight="1">
      <c r="C11" s="29" t="s">
        <v>7</v>
      </c>
      <c r="D11" s="29"/>
    </row>
    <row r="12" spans="1:4" ht="26.25" customHeight="1">
      <c r="A12" s="30" t="s">
        <v>8</v>
      </c>
      <c r="B12" s="30"/>
      <c r="C12" s="30"/>
      <c r="D12" s="30"/>
    </row>
    <row r="13" spans="1:4">
      <c r="A13" s="30"/>
      <c r="B13" s="30"/>
      <c r="C13" s="30"/>
      <c r="D13" s="30"/>
    </row>
    <row r="14" spans="1:4" ht="13">
      <c r="A14" s="8"/>
      <c r="B14" s="8"/>
      <c r="C14" s="8"/>
      <c r="D14" s="9"/>
    </row>
    <row r="16" spans="1:4" ht="14.25" customHeight="1">
      <c r="A16" s="10" t="s">
        <v>9</v>
      </c>
      <c r="B16" s="10" t="s">
        <v>10</v>
      </c>
      <c r="C16" s="10" t="s">
        <v>11</v>
      </c>
      <c r="D16" s="10" t="s">
        <v>12</v>
      </c>
    </row>
    <row r="17" spans="1:4" s="8" customFormat="1" ht="19.5" customHeight="1">
      <c r="A17" s="11" t="s">
        <v>13</v>
      </c>
      <c r="B17" s="11"/>
      <c r="C17" s="12" t="s">
        <v>14</v>
      </c>
      <c r="D17" s="13">
        <f>SUM(D18:D21)</f>
        <v>23701.089999999997</v>
      </c>
    </row>
    <row r="18" spans="1:4" ht="51" customHeight="1">
      <c r="A18" s="14" t="s">
        <v>13</v>
      </c>
      <c r="B18" s="14" t="s">
        <v>15</v>
      </c>
      <c r="C18" s="15" t="s">
        <v>16</v>
      </c>
      <c r="D18" s="16">
        <f>'[1]Приложение 3'!F17</f>
        <v>7432.4470000000001</v>
      </c>
    </row>
    <row r="19" spans="1:4" ht="34.5" customHeight="1">
      <c r="A19" s="17" t="s">
        <v>13</v>
      </c>
      <c r="B19" s="17" t="s">
        <v>17</v>
      </c>
      <c r="C19" s="15" t="s">
        <v>18</v>
      </c>
      <c r="D19" s="16">
        <f>'[1]Приложение 3'!F27</f>
        <v>622.19299999999998</v>
      </c>
    </row>
    <row r="20" spans="1:4" ht="24" customHeight="1">
      <c r="A20" s="17" t="s">
        <v>13</v>
      </c>
      <c r="B20" s="17" t="s">
        <v>19</v>
      </c>
      <c r="C20" s="15" t="s">
        <v>20</v>
      </c>
      <c r="D20" s="16">
        <f>'[1]Приложение 3'!F33</f>
        <v>150</v>
      </c>
    </row>
    <row r="21" spans="1:4" ht="16.5" customHeight="1">
      <c r="A21" s="17" t="s">
        <v>13</v>
      </c>
      <c r="B21" s="17" t="s">
        <v>21</v>
      </c>
      <c r="C21" s="18" t="s">
        <v>22</v>
      </c>
      <c r="D21" s="16">
        <f>'[1]Приложение 3'!F38</f>
        <v>15496.449999999999</v>
      </c>
    </row>
    <row r="22" spans="1:4" s="8" customFormat="1" ht="21.75" customHeight="1">
      <c r="A22" s="19" t="s">
        <v>23</v>
      </c>
      <c r="B22" s="19" t="s">
        <v>24</v>
      </c>
      <c r="C22" s="20" t="s">
        <v>25</v>
      </c>
      <c r="D22" s="13">
        <f>D23</f>
        <v>286.8</v>
      </c>
    </row>
    <row r="23" spans="1:4">
      <c r="A23" s="17" t="s">
        <v>23</v>
      </c>
      <c r="B23" s="17" t="s">
        <v>26</v>
      </c>
      <c r="C23" s="18" t="s">
        <v>27</v>
      </c>
      <c r="D23" s="16">
        <f>'[1]Приложение 3'!F56</f>
        <v>286.8</v>
      </c>
    </row>
    <row r="24" spans="1:4" s="8" customFormat="1" ht="19.5" customHeight="1">
      <c r="A24" s="19" t="s">
        <v>26</v>
      </c>
      <c r="B24" s="19" t="s">
        <v>24</v>
      </c>
      <c r="C24" s="20" t="s">
        <v>28</v>
      </c>
      <c r="D24" s="13">
        <f>D25+D26</f>
        <v>1189.3309999999999</v>
      </c>
    </row>
    <row r="25" spans="1:4" ht="26.25" customHeight="1">
      <c r="A25" s="14" t="s">
        <v>26</v>
      </c>
      <c r="B25" s="14" t="s">
        <v>29</v>
      </c>
      <c r="C25" s="15" t="s">
        <v>30</v>
      </c>
      <c r="D25" s="16">
        <f>'[1]Приложение 3'!F63</f>
        <v>1189.3309999999999</v>
      </c>
    </row>
    <row r="26" spans="1:4" ht="14.25" hidden="1" customHeight="1">
      <c r="A26" s="17" t="s">
        <v>26</v>
      </c>
      <c r="B26" s="17" t="s">
        <v>29</v>
      </c>
      <c r="C26" s="18" t="s">
        <v>31</v>
      </c>
      <c r="D26" s="16"/>
    </row>
    <row r="27" spans="1:4" s="8" customFormat="1" ht="20.25" customHeight="1">
      <c r="A27" s="19" t="s">
        <v>15</v>
      </c>
      <c r="B27" s="19" t="s">
        <v>24</v>
      </c>
      <c r="C27" s="20" t="s">
        <v>32</v>
      </c>
      <c r="D27" s="13">
        <f>D28+D29</f>
        <v>33057.056999999993</v>
      </c>
    </row>
    <row r="28" spans="1:4">
      <c r="A28" s="17" t="s">
        <v>15</v>
      </c>
      <c r="B28" s="17" t="s">
        <v>33</v>
      </c>
      <c r="C28" s="18" t="s">
        <v>34</v>
      </c>
      <c r="D28" s="16">
        <f>'[1]Приложение 3'!F70</f>
        <v>32811.784999999996</v>
      </c>
    </row>
    <row r="29" spans="1:4" ht="16.5" customHeight="1">
      <c r="A29" s="17" t="s">
        <v>15</v>
      </c>
      <c r="B29" s="17" t="s">
        <v>35</v>
      </c>
      <c r="C29" s="15" t="s">
        <v>36</v>
      </c>
      <c r="D29" s="16">
        <f>'[1]Приложение 3'!F100</f>
        <v>245.27199999999999</v>
      </c>
    </row>
    <row r="30" spans="1:4" s="8" customFormat="1" ht="18" customHeight="1">
      <c r="A30" s="11" t="s">
        <v>37</v>
      </c>
      <c r="B30" s="11" t="s">
        <v>24</v>
      </c>
      <c r="C30" s="12" t="s">
        <v>38</v>
      </c>
      <c r="D30" s="13">
        <f>D31+D33+D32</f>
        <v>103246.67200000001</v>
      </c>
    </row>
    <row r="31" spans="1:4">
      <c r="A31" s="17" t="s">
        <v>37</v>
      </c>
      <c r="B31" s="17" t="s">
        <v>13</v>
      </c>
      <c r="C31" s="18" t="s">
        <v>39</v>
      </c>
      <c r="D31" s="16">
        <f>'[1]Приложение 3'!F113</f>
        <v>32.524999999999999</v>
      </c>
    </row>
    <row r="32" spans="1:4">
      <c r="A32" s="17" t="s">
        <v>37</v>
      </c>
      <c r="B32" s="17" t="s">
        <v>23</v>
      </c>
      <c r="C32" s="18" t="s">
        <v>40</v>
      </c>
      <c r="D32" s="16">
        <f>'[1]Приложение 3'!F120</f>
        <v>83259.165000000008</v>
      </c>
    </row>
    <row r="33" spans="1:4">
      <c r="A33" s="17" t="s">
        <v>37</v>
      </c>
      <c r="B33" s="17" t="s">
        <v>26</v>
      </c>
      <c r="C33" s="18" t="s">
        <v>41</v>
      </c>
      <c r="D33" s="16">
        <f>'[1]Приложение 3'!F147</f>
        <v>19954.982</v>
      </c>
    </row>
    <row r="34" spans="1:4" ht="13" hidden="1">
      <c r="A34" s="19" t="s">
        <v>42</v>
      </c>
      <c r="B34" s="19" t="s">
        <v>24</v>
      </c>
      <c r="C34" s="20" t="s">
        <v>43</v>
      </c>
      <c r="D34" s="21">
        <f>D35</f>
        <v>0</v>
      </c>
    </row>
    <row r="35" spans="1:4" hidden="1">
      <c r="A35" s="17" t="s">
        <v>42</v>
      </c>
      <c r="B35" s="17" t="s">
        <v>42</v>
      </c>
      <c r="C35" s="18" t="s">
        <v>44</v>
      </c>
      <c r="D35" s="22"/>
    </row>
    <row r="36" spans="1:4" s="8" customFormat="1" ht="18" customHeight="1">
      <c r="A36" s="11" t="s">
        <v>45</v>
      </c>
      <c r="B36" s="11" t="s">
        <v>24</v>
      </c>
      <c r="C36" s="12" t="s">
        <v>46</v>
      </c>
      <c r="D36" s="13">
        <f>D37</f>
        <v>30470.363000000001</v>
      </c>
    </row>
    <row r="37" spans="1:4">
      <c r="A37" s="17" t="s">
        <v>45</v>
      </c>
      <c r="B37" s="17" t="s">
        <v>13</v>
      </c>
      <c r="C37" s="18" t="s">
        <v>47</v>
      </c>
      <c r="D37" s="16">
        <f>'[1]Приложение 3'!F178</f>
        <v>30470.363000000001</v>
      </c>
    </row>
    <row r="38" spans="1:4" s="8" customFormat="1" ht="15" customHeight="1">
      <c r="A38" s="11">
        <v>10</v>
      </c>
      <c r="B38" s="11" t="s">
        <v>24</v>
      </c>
      <c r="C38" s="12" t="s">
        <v>48</v>
      </c>
      <c r="D38" s="23">
        <f>SUM(D39:D39)</f>
        <v>610.1</v>
      </c>
    </row>
    <row r="39" spans="1:4">
      <c r="A39" s="17" t="s">
        <v>29</v>
      </c>
      <c r="B39" s="17" t="s">
        <v>26</v>
      </c>
      <c r="C39" s="18" t="s">
        <v>49</v>
      </c>
      <c r="D39" s="22">
        <f>'[1]Приложение 3'!F215</f>
        <v>610.1</v>
      </c>
    </row>
    <row r="40" spans="1:4" s="8" customFormat="1" ht="15.75" customHeight="1">
      <c r="A40" s="11" t="s">
        <v>19</v>
      </c>
      <c r="B40" s="11" t="s">
        <v>24</v>
      </c>
      <c r="C40" s="12" t="s">
        <v>50</v>
      </c>
      <c r="D40" s="24">
        <f>D41</f>
        <v>984.91999999999985</v>
      </c>
    </row>
    <row r="41" spans="1:4" ht="23.25" customHeight="1">
      <c r="A41" s="17" t="s">
        <v>19</v>
      </c>
      <c r="B41" s="17" t="s">
        <v>23</v>
      </c>
      <c r="C41" s="18" t="s">
        <v>51</v>
      </c>
      <c r="D41" s="16">
        <f>'[1]Приложение 3'!F223</f>
        <v>984.91999999999985</v>
      </c>
    </row>
    <row r="42" spans="1:4" s="8" customFormat="1" ht="23.25" customHeight="1">
      <c r="A42" s="25"/>
      <c r="B42" s="25"/>
      <c r="C42" s="26" t="s">
        <v>52</v>
      </c>
      <c r="D42" s="13">
        <f>D17+D22+D24+D27+D30+D34+D36+D38+D40</f>
        <v>193546.33300000004</v>
      </c>
    </row>
  </sheetData>
  <mergeCells count="4">
    <mergeCell ref="C2:D2"/>
    <mergeCell ref="C3:D3"/>
    <mergeCell ref="C11:D11"/>
    <mergeCell ref="A12:D13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Специалист</cp:lastModifiedBy>
  <dcterms:created xsi:type="dcterms:W3CDTF">2023-12-15T14:06:52Z</dcterms:created>
  <dcterms:modified xsi:type="dcterms:W3CDTF">2023-12-18T08:30:52Z</dcterms:modified>
</cp:coreProperties>
</file>